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Contabilidad 2do Trim 2025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52511"/>
</workbook>
</file>

<file path=xl/calcChain.xml><?xml version="1.0" encoding="utf-8"?>
<calcChain xmlns="http://schemas.openxmlformats.org/spreadsheetml/2006/main">
  <c r="F69" i="1" l="1"/>
  <c r="I69" i="1" s="1"/>
  <c r="F96" i="1"/>
  <c r="I96" i="1" s="1"/>
  <c r="F97" i="1"/>
  <c r="F98" i="1"/>
  <c r="I98" i="1" s="1"/>
  <c r="F99" i="1"/>
  <c r="F100" i="1"/>
  <c r="I100" i="1" s="1"/>
  <c r="F101" i="1"/>
  <c r="I101" i="1"/>
  <c r="F102" i="1"/>
  <c r="F103" i="1"/>
  <c r="I103" i="1" s="1"/>
  <c r="F95" i="1"/>
  <c r="F94" i="1" s="1"/>
  <c r="I94" i="1" s="1"/>
  <c r="F88" i="1"/>
  <c r="I88" i="1"/>
  <c r="F89" i="1"/>
  <c r="F90" i="1"/>
  <c r="F91" i="1"/>
  <c r="F92" i="1"/>
  <c r="F93" i="1"/>
  <c r="I93" i="1"/>
  <c r="F87" i="1"/>
  <c r="F78" i="1"/>
  <c r="I78" i="1" s="1"/>
  <c r="F79" i="1"/>
  <c r="I79" i="1" s="1"/>
  <c r="F80" i="1"/>
  <c r="I80" i="1" s="1"/>
  <c r="F81" i="1"/>
  <c r="I81" i="1"/>
  <c r="F82" i="1"/>
  <c r="I82" i="1"/>
  <c r="F83" i="1"/>
  <c r="I83" i="1"/>
  <c r="F77" i="1"/>
  <c r="F74" i="1"/>
  <c r="F75" i="1"/>
  <c r="I75" i="1"/>
  <c r="F73" i="1"/>
  <c r="F72" i="1"/>
  <c r="I72" i="1" s="1"/>
  <c r="F65" i="1"/>
  <c r="F66" i="1"/>
  <c r="F67" i="1"/>
  <c r="F68" i="1"/>
  <c r="I68" i="1"/>
  <c r="F70" i="1"/>
  <c r="I70" i="1"/>
  <c r="F71" i="1"/>
  <c r="F64" i="1"/>
  <c r="F63" i="1" s="1"/>
  <c r="I63" i="1" s="1"/>
  <c r="F61" i="1"/>
  <c r="I61" i="1"/>
  <c r="F62" i="1"/>
  <c r="F60" i="1"/>
  <c r="F59" i="1" s="1"/>
  <c r="I59" i="1" s="1"/>
  <c r="F51" i="1"/>
  <c r="F52" i="1"/>
  <c r="I52" i="1" s="1"/>
  <c r="F53" i="1"/>
  <c r="I53" i="1" s="1"/>
  <c r="F54" i="1"/>
  <c r="F55" i="1"/>
  <c r="I55" i="1" s="1"/>
  <c r="F56" i="1"/>
  <c r="I56" i="1"/>
  <c r="F57" i="1"/>
  <c r="F58" i="1"/>
  <c r="I58" i="1" s="1"/>
  <c r="F50" i="1"/>
  <c r="F41" i="1"/>
  <c r="I41" i="1" s="1"/>
  <c r="F42" i="1"/>
  <c r="I42" i="1" s="1"/>
  <c r="F43" i="1"/>
  <c r="F44" i="1"/>
  <c r="I44" i="1" s="1"/>
  <c r="F45" i="1"/>
  <c r="I45" i="1" s="1"/>
  <c r="F46" i="1"/>
  <c r="I46" i="1" s="1"/>
  <c r="F47" i="1"/>
  <c r="F48" i="1"/>
  <c r="I48" i="1" s="1"/>
  <c r="F40" i="1"/>
  <c r="I40" i="1" s="1"/>
  <c r="F31" i="1"/>
  <c r="I31" i="1" s="1"/>
  <c r="F32" i="1"/>
  <c r="F33" i="1"/>
  <c r="I33" i="1" s="1"/>
  <c r="F34" i="1"/>
  <c r="I34" i="1" s="1"/>
  <c r="F35" i="1"/>
  <c r="I35" i="1" s="1"/>
  <c r="F36" i="1"/>
  <c r="F37" i="1"/>
  <c r="I37" i="1" s="1"/>
  <c r="F38" i="1"/>
  <c r="I38" i="1" s="1"/>
  <c r="F30" i="1"/>
  <c r="F21" i="1"/>
  <c r="I21" i="1"/>
  <c r="F22" i="1"/>
  <c r="F23" i="1"/>
  <c r="I23" i="1" s="1"/>
  <c r="F24" i="1"/>
  <c r="F25" i="1"/>
  <c r="I25" i="1"/>
  <c r="F26" i="1"/>
  <c r="I26" i="1"/>
  <c r="F27" i="1"/>
  <c r="I27" i="1"/>
  <c r="F28" i="1"/>
  <c r="F20" i="1"/>
  <c r="I20" i="1" s="1"/>
  <c r="F13" i="1"/>
  <c r="I13" i="1" s="1"/>
  <c r="F14" i="1"/>
  <c r="I14" i="1"/>
  <c r="F15" i="1"/>
  <c r="I15" i="1"/>
  <c r="F16" i="1"/>
  <c r="F17" i="1"/>
  <c r="I17" i="1" s="1"/>
  <c r="F18" i="1"/>
  <c r="I18" i="1"/>
  <c r="F12" i="1"/>
  <c r="F153" i="1"/>
  <c r="I153" i="1" s="1"/>
  <c r="F154" i="1"/>
  <c r="F155" i="1"/>
  <c r="F156" i="1"/>
  <c r="F157" i="1"/>
  <c r="I157" i="1"/>
  <c r="F158" i="1"/>
  <c r="I158" i="1"/>
  <c r="F152" i="1"/>
  <c r="F151" i="1"/>
  <c r="I151" i="1" s="1"/>
  <c r="F149" i="1"/>
  <c r="I149" i="1" s="1"/>
  <c r="F150" i="1"/>
  <c r="I150" i="1" s="1"/>
  <c r="F148" i="1"/>
  <c r="F140" i="1"/>
  <c r="F141" i="1"/>
  <c r="I141" i="1" s="1"/>
  <c r="F142" i="1"/>
  <c r="F143" i="1"/>
  <c r="I143" i="1" s="1"/>
  <c r="F144" i="1"/>
  <c r="I144" i="1" s="1"/>
  <c r="F145" i="1"/>
  <c r="I145" i="1"/>
  <c r="F146" i="1"/>
  <c r="I146" i="1"/>
  <c r="F139" i="1"/>
  <c r="F136" i="1"/>
  <c r="I136" i="1" s="1"/>
  <c r="F137" i="1"/>
  <c r="I137" i="1"/>
  <c r="F135" i="1"/>
  <c r="F126" i="1"/>
  <c r="I126" i="1" s="1"/>
  <c r="F127" i="1"/>
  <c r="I127" i="1" s="1"/>
  <c r="F128" i="1"/>
  <c r="F129" i="1"/>
  <c r="I129" i="1" s="1"/>
  <c r="F130" i="1"/>
  <c r="I130" i="1" s="1"/>
  <c r="F131" i="1"/>
  <c r="I131" i="1" s="1"/>
  <c r="F132" i="1"/>
  <c r="I132" i="1" s="1"/>
  <c r="F133" i="1"/>
  <c r="I133" i="1" s="1"/>
  <c r="F125" i="1"/>
  <c r="I125" i="1" s="1"/>
  <c r="F116" i="1"/>
  <c r="I116" i="1"/>
  <c r="F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F114" i="1" s="1"/>
  <c r="I114" i="1" s="1"/>
  <c r="I115" i="1"/>
  <c r="F106" i="1"/>
  <c r="I106" i="1"/>
  <c r="F107" i="1"/>
  <c r="F108" i="1"/>
  <c r="I108" i="1" s="1"/>
  <c r="F109" i="1"/>
  <c r="I109" i="1"/>
  <c r="F110" i="1"/>
  <c r="F111" i="1"/>
  <c r="I111" i="1" s="1"/>
  <c r="F112" i="1"/>
  <c r="I112" i="1" s="1"/>
  <c r="F113" i="1"/>
  <c r="I113" i="1" s="1"/>
  <c r="F105" i="1"/>
  <c r="F104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F134" i="1"/>
  <c r="I134" i="1" s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G86" i="1"/>
  <c r="G85" i="1" s="1"/>
  <c r="G160" i="1" s="1"/>
  <c r="H86" i="1"/>
  <c r="H85" i="1" s="1"/>
  <c r="D86" i="1"/>
  <c r="I87" i="1"/>
  <c r="I90" i="1"/>
  <c r="I91" i="1"/>
  <c r="I92" i="1"/>
  <c r="I97" i="1"/>
  <c r="I99" i="1"/>
  <c r="I102" i="1"/>
  <c r="I110" i="1"/>
  <c r="I117" i="1"/>
  <c r="I118" i="1"/>
  <c r="I128" i="1"/>
  <c r="I135" i="1"/>
  <c r="I140" i="1"/>
  <c r="I142" i="1"/>
  <c r="I154" i="1"/>
  <c r="I155" i="1"/>
  <c r="I156" i="1"/>
  <c r="I73" i="1"/>
  <c r="I74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E10" i="1" s="1"/>
  <c r="E160" i="1" s="1"/>
  <c r="G11" i="1"/>
  <c r="H11" i="1"/>
  <c r="D11" i="1"/>
  <c r="D85" i="1"/>
  <c r="I71" i="1"/>
  <c r="I152" i="1"/>
  <c r="I107" i="1"/>
  <c r="I67" i="1"/>
  <c r="I66" i="1"/>
  <c r="I64" i="1"/>
  <c r="I62" i="1"/>
  <c r="I60" i="1"/>
  <c r="I57" i="1"/>
  <c r="I54" i="1"/>
  <c r="I51" i="1"/>
  <c r="I50" i="1"/>
  <c r="I47" i="1"/>
  <c r="I43" i="1"/>
  <c r="I36" i="1"/>
  <c r="I32" i="1"/>
  <c r="I30" i="1"/>
  <c r="I28" i="1"/>
  <c r="I24" i="1"/>
  <c r="I22" i="1"/>
  <c r="I105" i="1"/>
  <c r="F124" i="1"/>
  <c r="I124" i="1" s="1"/>
  <c r="F39" i="1"/>
  <c r="I89" i="1"/>
  <c r="F86" i="1"/>
  <c r="I86" i="1" s="1"/>
  <c r="I12" i="1"/>
  <c r="F147" i="1"/>
  <c r="I147" i="1" s="1"/>
  <c r="I148" i="1"/>
  <c r="I65" i="1"/>
  <c r="I77" i="1"/>
  <c r="I95" i="1"/>
  <c r="I139" i="1"/>
  <c r="F49" i="1"/>
  <c r="F29" i="1"/>
  <c r="F19" i="1"/>
  <c r="G10" i="1"/>
  <c r="H10" i="1"/>
  <c r="D10" i="1"/>
  <c r="D160" i="1" s="1"/>
  <c r="F11" i="1"/>
  <c r="I104" i="1" l="1"/>
  <c r="F85" i="1"/>
  <c r="I11" i="1"/>
  <c r="H160" i="1"/>
  <c r="I85" i="1"/>
  <c r="I29" i="1"/>
  <c r="I49" i="1"/>
  <c r="I19" i="1"/>
  <c r="I39" i="1"/>
  <c r="F138" i="1"/>
  <c r="I138" i="1" s="1"/>
  <c r="F76" i="1"/>
  <c r="I76" i="1" s="1"/>
  <c r="F10" i="1" l="1"/>
  <c r="F160" i="1" s="1"/>
  <c r="I10" i="1"/>
  <c r="I160" i="1" s="1"/>
</calcChain>
</file>

<file path=xl/sharedStrings.xml><?xml version="1.0" encoding="utf-8"?>
<sst xmlns="http://schemas.openxmlformats.org/spreadsheetml/2006/main" count="162" uniqueCount="90">
  <si>
    <t>Estado Analítico del Ejercicio del Presupuesto de Egresos Detallado - LDF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</si>
  <si>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</si>
  <si>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</si>
  <si>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</si>
  <si>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</si>
  <si>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</si>
  <si>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</si>
  <si>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</si>
  <si>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</si>
  <si>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</si>
  <si>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</si>
  <si>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</si>
  <si>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</si>
  <si>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</si>
  <si>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</si>
  <si>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</si>
  <si>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</si>
  <si>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</si>
  <si>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</si>
  <si>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</si>
  <si>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</si>
  <si>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</si>
  <si>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</si>
  <si>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</si>
  <si>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</si>
  <si>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</si>
  <si>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</si>
  <si>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</si>
  <si>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</si>
  <si>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</si>
  <si>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</si>
  <si>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</si>
  <si>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</si>
  <si>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</si>
  <si>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</si>
  <si>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</si>
  <si>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</si>
  <si>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</si>
  <si>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</si>
  <si>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</si>
  <si>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</si>
  <si>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</si>
  <si>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</si>
  <si>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</si>
  <si>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</si>
  <si>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</si>
  <si>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</si>
  <si>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</si>
  <si>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</si>
  <si>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</si>
  <si>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</si>
  <si>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</si>
  <si>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</si>
  <si>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</si>
  <si>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</si>
  <si>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</si>
  <si>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</si>
  <si>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</si>
  <si>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</si>
  <si>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</si>
  <si>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</si>
  <si>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</si>
  <si>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</si>
  <si>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</si>
  <si>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</si>
  <si>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</si>
  <si>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</si>
  <si>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</si>
  <si>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</si>
  <si>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</si>
  <si>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</si>
  <si>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</si>
  <si>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</si>
  <si>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</si>
  <si>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</si>
  <si>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</si>
  <si>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</si>
  <si>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</si>
  <si>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</si>
  <si>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</si>
  <si>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</si>
  <si>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</si>
  <si>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</si>
  <si>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</si>
  <si>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</si>
  <si>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</si>
  <si>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DIF Municipal de Huichapan, Hidalgo (a)</t>
  </si>
  <si>
    <t>Del 1 de Enero al 30 de Junio de 2025 (b)</t>
  </si>
  <si>
    <t xml:space="preserve">    g7) Provisiones para Contingencias y Otras Erogaciones Especiales</t>
  </si>
  <si>
    <t xml:space="preserve">Clasificación Economica por Objeto del Gasto (Capítulo y Concepto)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</si>
</sst>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3"/>
    </xf>
    <xf numFmtId="0" fontId="3" fillId="0" borderId="6" xfId="0" applyFont="1" applyBorder="1"/>
    <xf numFmtId="0" fontId="4" fillId="0" borderId="2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 activeCell="B4" sqref="B4:I4"/>
    </sheetView>
  </sheetViews>
  <sheetFormatPr baseColWidth="10" defaultColWidth="11" defaultRowHeight="12.75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/>
    <row r="2" spans="2:9">
      <c r="B2" s="29" t="s">
        <v>86</v>
      </c>
      <c r="C2" s="30"/>
      <c r="D2" s="30"/>
      <c r="E2" s="30"/>
      <c r="F2" s="30"/>
      <c r="G2" s="30"/>
      <c r="H2" s="30"/>
      <c r="I2" s="31"/>
    </row>
    <row r="3" spans="2:9">
      <c r="B3" s="32" t="s">
        <v>0</v>
      </c>
      <c r="C3" s="33"/>
      <c r="D3" s="33"/>
      <c r="E3" s="33"/>
      <c r="F3" s="33"/>
      <c r="G3" s="33"/>
      <c r="H3" s="33"/>
      <c r="I3" s="34"/>
    </row>
    <row r="4" spans="2:9">
      <c r="B4" s="32" t="s">
        <v>89</v>
      </c>
      <c r="C4" s="33"/>
      <c r="D4" s="33"/>
      <c r="E4" s="33"/>
      <c r="F4" s="33"/>
      <c r="G4" s="33"/>
      <c r="H4" s="33"/>
      <c r="I4" s="34"/>
    </row>
    <row r="5" spans="2:9">
      <c r="B5" s="32" t="s">
        <v>87</v>
      </c>
      <c r="C5" s="33"/>
      <c r="D5" s="33"/>
      <c r="E5" s="33"/>
      <c r="F5" s="33"/>
      <c r="G5" s="33"/>
      <c r="H5" s="33"/>
      <c r="I5" s="34"/>
    </row>
    <row r="6" spans="2:9" ht="13.5" thickBot="1">
      <c r="B6" s="35" t="s">
        <v>1</v>
      </c>
      <c r="C6" s="36"/>
      <c r="D6" s="36"/>
      <c r="E6" s="36"/>
      <c r="F6" s="36"/>
      <c r="G6" s="36"/>
      <c r="H6" s="36"/>
      <c r="I6" s="37"/>
    </row>
    <row r="7" spans="2:9" ht="15.75" customHeight="1">
      <c r="B7" s="29" t="s">
        <v>2</v>
      </c>
      <c r="C7" s="45"/>
      <c r="D7" s="29" t="s">
        <v>3</v>
      </c>
      <c r="E7" s="30"/>
      <c r="F7" s="30"/>
      <c r="G7" s="30"/>
      <c r="H7" s="45"/>
      <c r="I7" s="40" t="s">
        <v>4</v>
      </c>
    </row>
    <row r="8" spans="2:9" ht="15" customHeight="1" thickBot="1">
      <c r="B8" s="32"/>
      <c r="C8" s="47"/>
      <c r="D8" s="35"/>
      <c r="E8" s="36"/>
      <c r="F8" s="36"/>
      <c r="G8" s="36"/>
      <c r="H8" s="46"/>
      <c r="I8" s="41"/>
    </row>
    <row r="9" spans="2:9" ht="26.25" thickBot="1">
      <c r="B9" s="35"/>
      <c r="C9" s="46"/>
      <c r="D9" s="1" t="s">
        <v>5</v>
      </c>
      <c r="E9" s="2" t="s">
        <v>6</v>
      </c>
      <c r="F9" s="1" t="s">
        <v>7</v>
      </c>
      <c r="G9" s="1" t="s">
        <v>8</v>
      </c>
      <c r="H9" s="1" t="s">
        <v>9</v>
      </c>
      <c r="I9" s="42"/>
    </row>
    <row r="10" spans="2:9">
      <c r="B10" s="7" t="s">
        <v>10</v>
      </c>
      <c r="C10" s="8"/>
      <c r="D10" s="14">
        <f t="shared" ref="D10:I10" si="0">D11+D19+D29+D39+D49+D59+D72+D76+D63</f>
        <v>3060448.2</v>
      </c>
      <c r="E10" s="14">
        <f t="shared" si="0"/>
        <v>1.8189894035458565E-11</v>
      </c>
      <c r="F10" s="14">
        <f t="shared" si="0"/>
        <v>3060448.2</v>
      </c>
      <c r="G10" s="14">
        <f t="shared" si="0"/>
        <v>1329145.6100000001</v>
      </c>
      <c r="H10" s="14">
        <f t="shared" si="0"/>
        <v>1329145.6100000001</v>
      </c>
      <c r="I10" s="14">
        <f t="shared" si="0"/>
        <v>1731302.59</v>
      </c>
    </row>
    <row r="11" spans="2:9">
      <c r="B11" s="3" t="s">
        <v>11</v>
      </c>
      <c r="C11" s="9"/>
      <c r="D11" s="15">
        <f t="shared" ref="D11:I11" si="1">SUM(D12:D18)</f>
        <v>15840</v>
      </c>
      <c r="E11" s="15">
        <f t="shared" si="1"/>
        <v>-10840</v>
      </c>
      <c r="F11" s="15">
        <f t="shared" si="1"/>
        <v>5000</v>
      </c>
      <c r="G11" s="15">
        <f t="shared" si="1"/>
        <v>0</v>
      </c>
      <c r="H11" s="15">
        <f t="shared" si="1"/>
        <v>0</v>
      </c>
      <c r="I11" s="15">
        <f t="shared" si="1"/>
        <v>5000</v>
      </c>
    </row>
    <row r="12" spans="2:9">
      <c r="B12" s="13" t="s">
        <v>12</v>
      </c>
      <c r="C12" s="11"/>
      <c r="D12" s="15"/>
      <c r="E12" s="16"/>
      <c r="F12" s="16">
        <f>D12+E12</f>
        <v>0</v>
      </c>
      <c r="G12" s="16"/>
      <c r="H12" s="16"/>
      <c r="I12" s="16">
        <f>F12-G12</f>
        <v>0</v>
      </c>
    </row>
    <row r="13" spans="2:9">
      <c r="B13" s="13" t="s">
        <v>13</v>
      </c>
      <c r="C13" s="11"/>
      <c r="D13" s="15">
        <v>15840</v>
      </c>
      <c r="E13" s="16">
        <v>-10840</v>
      </c>
      <c r="F13" s="16">
        <f t="shared" ref="F13:F18" si="2">D13+E13</f>
        <v>5000</v>
      </c>
      <c r="G13" s="16">
        <v>0</v>
      </c>
      <c r="H13" s="16">
        <v>0</v>
      </c>
      <c r="I13" s="16">
        <f t="shared" ref="I13:I18" si="3">F13-G13</f>
        <v>5000</v>
      </c>
    </row>
    <row r="14" spans="2:9">
      <c r="B14" s="13" t="s">
        <v>14</v>
      </c>
      <c r="C14" s="11"/>
      <c r="D14" s="15"/>
      <c r="E14" s="16"/>
      <c r="F14" s="16">
        <f t="shared" si="2"/>
        <v>0</v>
      </c>
      <c r="G14" s="16"/>
      <c r="H14" s="16"/>
      <c r="I14" s="16">
        <f t="shared" si="3"/>
        <v>0</v>
      </c>
    </row>
    <row r="15" spans="2:9">
      <c r="B15" s="13" t="s">
        <v>15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>
      <c r="B16" s="13" t="s">
        <v>16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>
      <c r="B17" s="13" t="s">
        <v>17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>
      <c r="B18" s="13" t="s">
        <v>18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>
      <c r="B19" s="3" t="s">
        <v>19</v>
      </c>
      <c r="C19" s="9"/>
      <c r="D19" s="15">
        <f t="shared" ref="D19:I19" si="4">SUM(D20:D28)</f>
        <v>992169.96</v>
      </c>
      <c r="E19" s="15">
        <f t="shared" si="4"/>
        <v>85238.07</v>
      </c>
      <c r="F19" s="15">
        <f t="shared" si="4"/>
        <v>1077408.03</v>
      </c>
      <c r="G19" s="15">
        <f t="shared" si="4"/>
        <v>487137.76999999996</v>
      </c>
      <c r="H19" s="15">
        <f t="shared" si="4"/>
        <v>487137.76999999996</v>
      </c>
      <c r="I19" s="15">
        <f t="shared" si="4"/>
        <v>590270.26</v>
      </c>
    </row>
    <row r="20" spans="2:9" ht="22.5" customHeight="1">
      <c r="B20" s="43" t="s">
        <v>20</v>
      </c>
      <c r="C20" s="44"/>
      <c r="D20" s="15">
        <v>129840</v>
      </c>
      <c r="E20" s="16">
        <v>5517</v>
      </c>
      <c r="F20" s="15">
        <f t="shared" ref="F20:F28" si="5">D20+E20</f>
        <v>135357</v>
      </c>
      <c r="G20" s="16">
        <v>92000.79</v>
      </c>
      <c r="H20" s="16">
        <v>92000.79</v>
      </c>
      <c r="I20" s="16">
        <f>F20-G20</f>
        <v>43356.210000000006</v>
      </c>
    </row>
    <row r="21" spans="2:9">
      <c r="B21" s="13" t="s">
        <v>21</v>
      </c>
      <c r="C21" s="11"/>
      <c r="D21" s="15">
        <v>24000</v>
      </c>
      <c r="E21" s="16">
        <v>17321.07</v>
      </c>
      <c r="F21" s="15">
        <f t="shared" si="5"/>
        <v>41321.07</v>
      </c>
      <c r="G21" s="16">
        <v>30535.51</v>
      </c>
      <c r="H21" s="16">
        <v>30535.51</v>
      </c>
      <c r="I21" s="16">
        <f t="shared" ref="I21:I83" si="6">F21-G21</f>
        <v>10785.560000000001</v>
      </c>
    </row>
    <row r="22" spans="2:9">
      <c r="B22" s="26" t="s">
        <v>22</v>
      </c>
      <c r="C22" s="11"/>
      <c r="D22" s="15">
        <v>291819.96000000002</v>
      </c>
      <c r="E22" s="16">
        <v>0</v>
      </c>
      <c r="F22" s="15">
        <f t="shared" si="5"/>
        <v>291819.96000000002</v>
      </c>
      <c r="G22" s="16">
        <v>64965.7</v>
      </c>
      <c r="H22" s="16">
        <v>64965.7</v>
      </c>
      <c r="I22" s="16">
        <f t="shared" si="6"/>
        <v>226854.26</v>
      </c>
    </row>
    <row r="23" spans="2:9">
      <c r="B23" s="13" t="s">
        <v>23</v>
      </c>
      <c r="C23" s="11"/>
      <c r="D23" s="15"/>
      <c r="E23" s="16"/>
      <c r="F23" s="15">
        <f t="shared" si="5"/>
        <v>0</v>
      </c>
      <c r="G23" s="16"/>
      <c r="H23" s="16"/>
      <c r="I23" s="16">
        <f t="shared" si="6"/>
        <v>0</v>
      </c>
    </row>
    <row r="24" spans="2:9">
      <c r="B24" s="13" t="s">
        <v>24</v>
      </c>
      <c r="C24" s="11"/>
      <c r="D24" s="15"/>
      <c r="E24" s="16"/>
      <c r="F24" s="15">
        <f t="shared" si="5"/>
        <v>0</v>
      </c>
      <c r="G24" s="16"/>
      <c r="H24" s="16"/>
      <c r="I24" s="16">
        <f t="shared" si="6"/>
        <v>0</v>
      </c>
    </row>
    <row r="25" spans="2:9">
      <c r="B25" s="13" t="s">
        <v>25</v>
      </c>
      <c r="C25" s="11"/>
      <c r="D25" s="15">
        <v>420000</v>
      </c>
      <c r="E25" s="16">
        <v>30000</v>
      </c>
      <c r="F25" s="15">
        <f t="shared" si="5"/>
        <v>450000</v>
      </c>
      <c r="G25" s="16">
        <v>236956.97</v>
      </c>
      <c r="H25" s="16">
        <v>236956.97</v>
      </c>
      <c r="I25" s="16">
        <f t="shared" si="6"/>
        <v>213043.03</v>
      </c>
    </row>
    <row r="26" spans="2:9" ht="21.75" customHeight="1">
      <c r="B26" s="43" t="s">
        <v>26</v>
      </c>
      <c r="C26" s="44"/>
      <c r="D26" s="15">
        <v>3600</v>
      </c>
      <c r="E26" s="16">
        <v>32400</v>
      </c>
      <c r="F26" s="15">
        <f t="shared" si="5"/>
        <v>36000</v>
      </c>
      <c r="G26" s="16">
        <v>33907.32</v>
      </c>
      <c r="H26" s="16">
        <v>33907.32</v>
      </c>
      <c r="I26" s="16">
        <f t="shared" si="6"/>
        <v>2092.6800000000003</v>
      </c>
    </row>
    <row r="27" spans="2:9">
      <c r="B27" s="13" t="s">
        <v>27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>
      <c r="B28" s="13" t="s">
        <v>28</v>
      </c>
      <c r="C28" s="11"/>
      <c r="D28" s="15">
        <v>122910</v>
      </c>
      <c r="E28" s="16">
        <v>0</v>
      </c>
      <c r="F28" s="15">
        <f t="shared" si="5"/>
        <v>122910</v>
      </c>
      <c r="G28" s="16">
        <v>28771.48</v>
      </c>
      <c r="H28" s="16">
        <v>28771.48</v>
      </c>
      <c r="I28" s="16">
        <f t="shared" si="6"/>
        <v>94138.52</v>
      </c>
    </row>
    <row r="29" spans="2:9">
      <c r="B29" s="3" t="s">
        <v>29</v>
      </c>
      <c r="C29" s="9"/>
      <c r="D29" s="15">
        <f t="shared" ref="D29:I29" si="7">SUM(D30:D38)</f>
        <v>541528.56000000006</v>
      </c>
      <c r="E29" s="15">
        <f t="shared" si="7"/>
        <v>-67713.240000000005</v>
      </c>
      <c r="F29" s="15">
        <f t="shared" si="7"/>
        <v>473815.32</v>
      </c>
      <c r="G29" s="15">
        <f t="shared" si="7"/>
        <v>146066.21</v>
      </c>
      <c r="H29" s="15">
        <f t="shared" si="7"/>
        <v>146066.21</v>
      </c>
      <c r="I29" s="15">
        <f t="shared" si="7"/>
        <v>327749.11</v>
      </c>
    </row>
    <row r="30" spans="2:9">
      <c r="B30" s="13" t="s">
        <v>30</v>
      </c>
      <c r="C30" s="11"/>
      <c r="D30" s="15">
        <v>12000</v>
      </c>
      <c r="E30" s="16">
        <v>0</v>
      </c>
      <c r="F30" s="15">
        <f t="shared" ref="F30:F38" si="8">D30+E30</f>
        <v>12000</v>
      </c>
      <c r="G30" s="16">
        <v>3150</v>
      </c>
      <c r="H30" s="16">
        <v>3150</v>
      </c>
      <c r="I30" s="16">
        <f t="shared" si="6"/>
        <v>8850</v>
      </c>
    </row>
    <row r="31" spans="2:9">
      <c r="B31" s="13" t="s">
        <v>31</v>
      </c>
      <c r="C31" s="11"/>
      <c r="D31" s="15"/>
      <c r="E31" s="16"/>
      <c r="F31" s="15">
        <f t="shared" si="8"/>
        <v>0</v>
      </c>
      <c r="G31" s="16"/>
      <c r="H31" s="16"/>
      <c r="I31" s="16">
        <f t="shared" si="6"/>
        <v>0</v>
      </c>
    </row>
    <row r="32" spans="2:9">
      <c r="B32" s="26" t="s">
        <v>32</v>
      </c>
      <c r="C32" s="27"/>
      <c r="D32" s="15"/>
      <c r="E32" s="16"/>
      <c r="F32" s="15">
        <f t="shared" si="8"/>
        <v>0</v>
      </c>
      <c r="G32" s="16"/>
      <c r="H32" s="16"/>
      <c r="I32" s="16">
        <f t="shared" si="6"/>
        <v>0</v>
      </c>
    </row>
    <row r="33" spans="2:9">
      <c r="B33" s="13" t="s">
        <v>33</v>
      </c>
      <c r="C33" s="11"/>
      <c r="D33" s="15"/>
      <c r="E33" s="16"/>
      <c r="F33" s="15">
        <f t="shared" si="8"/>
        <v>0</v>
      </c>
      <c r="G33" s="16"/>
      <c r="H33" s="16"/>
      <c r="I33" s="16">
        <f t="shared" si="6"/>
        <v>0</v>
      </c>
    </row>
    <row r="34" spans="2:9" ht="24" customHeight="1">
      <c r="B34" s="43" t="s">
        <v>34</v>
      </c>
      <c r="C34" s="44"/>
      <c r="D34" s="15">
        <v>144360</v>
      </c>
      <c r="E34" s="16">
        <v>0</v>
      </c>
      <c r="F34" s="15">
        <f t="shared" si="8"/>
        <v>144360</v>
      </c>
      <c r="G34" s="16">
        <v>92029.81</v>
      </c>
      <c r="H34" s="16">
        <v>92029.81</v>
      </c>
      <c r="I34" s="16">
        <f t="shared" si="6"/>
        <v>52330.19</v>
      </c>
    </row>
    <row r="35" spans="2:9">
      <c r="B35" s="13" t="s">
        <v>35</v>
      </c>
      <c r="C35" s="11"/>
      <c r="D35" s="15"/>
      <c r="E35" s="16"/>
      <c r="F35" s="15">
        <f t="shared" si="8"/>
        <v>0</v>
      </c>
      <c r="G35" s="16"/>
      <c r="H35" s="16"/>
      <c r="I35" s="16">
        <f t="shared" si="6"/>
        <v>0</v>
      </c>
    </row>
    <row r="36" spans="2:9">
      <c r="B36" s="13" t="s">
        <v>36</v>
      </c>
      <c r="C36" s="11"/>
      <c r="D36" s="15">
        <v>115168.56</v>
      </c>
      <c r="E36" s="16">
        <v>0</v>
      </c>
      <c r="F36" s="15">
        <f t="shared" si="8"/>
        <v>115168.56</v>
      </c>
      <c r="G36" s="16">
        <v>30286.26</v>
      </c>
      <c r="H36" s="16">
        <v>30286.26</v>
      </c>
      <c r="I36" s="16">
        <f t="shared" si="6"/>
        <v>84882.3</v>
      </c>
    </row>
    <row r="37" spans="2:9">
      <c r="B37" s="13" t="s">
        <v>37</v>
      </c>
      <c r="C37" s="11"/>
      <c r="D37" s="15">
        <v>240000</v>
      </c>
      <c r="E37" s="16">
        <v>-104373.24</v>
      </c>
      <c r="F37" s="15">
        <f t="shared" si="8"/>
        <v>135626.76</v>
      </c>
      <c r="G37" s="16">
        <v>11940.14</v>
      </c>
      <c r="H37" s="16">
        <v>11940.14</v>
      </c>
      <c r="I37" s="16">
        <f t="shared" si="6"/>
        <v>123686.62000000001</v>
      </c>
    </row>
    <row r="38" spans="2:9">
      <c r="B38" s="13" t="s">
        <v>38</v>
      </c>
      <c r="C38" s="11"/>
      <c r="D38" s="15">
        <v>30000</v>
      </c>
      <c r="E38" s="16">
        <v>36660</v>
      </c>
      <c r="F38" s="15">
        <f t="shared" si="8"/>
        <v>66660</v>
      </c>
      <c r="G38" s="16">
        <v>8660</v>
      </c>
      <c r="H38" s="16">
        <v>8660</v>
      </c>
      <c r="I38" s="16">
        <f t="shared" si="6"/>
        <v>58000</v>
      </c>
    </row>
    <row r="39" spans="2:9" ht="25.5" customHeight="1">
      <c r="B39" s="38" t="s">
        <v>39</v>
      </c>
      <c r="C39" s="39"/>
      <c r="D39" s="15">
        <f t="shared" ref="D39:I39" si="9">SUM(D40:D48)</f>
        <v>1414309.6800000002</v>
      </c>
      <c r="E39" s="15">
        <f t="shared" si="9"/>
        <v>5401.8000000000175</v>
      </c>
      <c r="F39" s="15">
        <f>SUM(F40:F48)</f>
        <v>1419711.4800000002</v>
      </c>
      <c r="G39" s="15">
        <f t="shared" si="9"/>
        <v>664428.26</v>
      </c>
      <c r="H39" s="15">
        <f t="shared" si="9"/>
        <v>664428.26</v>
      </c>
      <c r="I39" s="15">
        <f t="shared" si="9"/>
        <v>755283.22000000009</v>
      </c>
    </row>
    <row r="40" spans="2:9">
      <c r="B40" s="13" t="s">
        <v>40</v>
      </c>
      <c r="C40" s="11"/>
      <c r="D40" s="15">
        <v>989269.68</v>
      </c>
      <c r="E40" s="16">
        <v>179553.73</v>
      </c>
      <c r="F40" s="15">
        <f>D40+E40</f>
        <v>1168823.4100000001</v>
      </c>
      <c r="G40" s="16">
        <v>566044.79</v>
      </c>
      <c r="H40" s="16">
        <v>566044.79</v>
      </c>
      <c r="I40" s="16">
        <f t="shared" si="6"/>
        <v>602778.62000000011</v>
      </c>
    </row>
    <row r="41" spans="2:9">
      <c r="B41" s="13" t="s">
        <v>41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>
      <c r="B42" s="13" t="s">
        <v>42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>
      <c r="B43" s="13" t="s">
        <v>43</v>
      </c>
      <c r="C43" s="11"/>
      <c r="D43" s="15">
        <v>425040</v>
      </c>
      <c r="E43" s="16">
        <v>-174151.93</v>
      </c>
      <c r="F43" s="15">
        <f t="shared" si="10"/>
        <v>250888.07</v>
      </c>
      <c r="G43" s="16">
        <v>98383.47</v>
      </c>
      <c r="H43" s="16">
        <v>98383.47</v>
      </c>
      <c r="I43" s="16">
        <f t="shared" si="6"/>
        <v>152504.6</v>
      </c>
    </row>
    <row r="44" spans="2:9">
      <c r="B44" s="13" t="s">
        <v>44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>
      <c r="B45" s="13" t="s">
        <v>45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>
      <c r="B46" s="13" t="s">
        <v>46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>
      <c r="B47" s="13" t="s">
        <v>47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>
      <c r="B48" s="13" t="s">
        <v>48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>
      <c r="B49" s="38" t="s">
        <v>49</v>
      </c>
      <c r="C49" s="39"/>
      <c r="D49" s="15">
        <f t="shared" ref="D49:I49" si="11">SUM(D50:D58)</f>
        <v>96600</v>
      </c>
      <c r="E49" s="15">
        <f t="shared" si="11"/>
        <v>-12086.630000000001</v>
      </c>
      <c r="F49" s="15">
        <f t="shared" si="11"/>
        <v>84513.37</v>
      </c>
      <c r="G49" s="15">
        <f t="shared" si="11"/>
        <v>31513.37</v>
      </c>
      <c r="H49" s="15">
        <f t="shared" si="11"/>
        <v>31513.37</v>
      </c>
      <c r="I49" s="15">
        <f t="shared" si="11"/>
        <v>53000</v>
      </c>
    </row>
    <row r="50" spans="2:9">
      <c r="B50" s="13" t="s">
        <v>50</v>
      </c>
      <c r="C50" s="11"/>
      <c r="D50" s="15">
        <v>24000</v>
      </c>
      <c r="E50" s="16">
        <v>25513.37</v>
      </c>
      <c r="F50" s="15">
        <f t="shared" si="10"/>
        <v>49513.369999999995</v>
      </c>
      <c r="G50" s="16">
        <v>16513.37</v>
      </c>
      <c r="H50" s="16">
        <v>16513.37</v>
      </c>
      <c r="I50" s="16">
        <f t="shared" si="6"/>
        <v>33000</v>
      </c>
    </row>
    <row r="51" spans="2:9">
      <c r="B51" s="13" t="s">
        <v>51</v>
      </c>
      <c r="C51" s="11"/>
      <c r="D51" s="15">
        <v>6600</v>
      </c>
      <c r="E51" s="16">
        <v>-600</v>
      </c>
      <c r="F51" s="15">
        <f t="shared" si="10"/>
        <v>6000</v>
      </c>
      <c r="G51" s="16">
        <v>0</v>
      </c>
      <c r="H51" s="16">
        <v>0</v>
      </c>
      <c r="I51" s="16">
        <f t="shared" si="6"/>
        <v>6000</v>
      </c>
    </row>
    <row r="52" spans="2:9">
      <c r="B52" s="13" t="s">
        <v>52</v>
      </c>
      <c r="C52" s="11"/>
      <c r="D52" s="15">
        <v>54000</v>
      </c>
      <c r="E52" s="16">
        <v>-40000</v>
      </c>
      <c r="F52" s="15">
        <f t="shared" si="10"/>
        <v>14000</v>
      </c>
      <c r="G52" s="16">
        <v>0</v>
      </c>
      <c r="H52" s="16">
        <v>0</v>
      </c>
      <c r="I52" s="16">
        <f t="shared" si="6"/>
        <v>14000</v>
      </c>
    </row>
    <row r="53" spans="2:9">
      <c r="B53" s="13" t="s">
        <v>53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>
      <c r="B54" s="13" t="s">
        <v>54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>
      <c r="B55" s="13" t="s">
        <v>55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>
      <c r="B56" s="13" t="s">
        <v>56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>
      <c r="B57" s="13" t="s">
        <v>57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>
      <c r="B58" s="13" t="s">
        <v>58</v>
      </c>
      <c r="C58" s="11"/>
      <c r="D58" s="15">
        <v>12000</v>
      </c>
      <c r="E58" s="16">
        <v>3000</v>
      </c>
      <c r="F58" s="15">
        <f t="shared" si="10"/>
        <v>15000</v>
      </c>
      <c r="G58" s="16">
        <v>15000</v>
      </c>
      <c r="H58" s="16">
        <v>15000</v>
      </c>
      <c r="I58" s="16">
        <f t="shared" si="6"/>
        <v>0</v>
      </c>
    </row>
    <row r="59" spans="2:9">
      <c r="B59" s="3" t="s">
        <v>59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>
      <c r="B60" s="13" t="s">
        <v>60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>
      <c r="B61" s="13" t="s">
        <v>61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>
      <c r="B62" s="13" t="s">
        <v>62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>
      <c r="B63" s="38" t="s">
        <v>63</v>
      </c>
      <c r="C63" s="39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>
      <c r="B64" s="13" t="s">
        <v>64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>
      <c r="B65" s="13" t="s">
        <v>65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>
      <c r="B66" s="13" t="s">
        <v>66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>
      <c r="B67" s="13" t="s">
        <v>67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>
      <c r="B68" s="13" t="s">
        <v>68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>
      <c r="B69" s="13" t="s">
        <v>69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>
      <c r="B70" s="13" t="s">
        <v>70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ht="21" customHeight="1">
      <c r="B71" s="43" t="s">
        <v>88</v>
      </c>
      <c r="C71" s="44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>
      <c r="B72" s="3" t="s">
        <v>72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>
      <c r="B73" s="13" t="s">
        <v>73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>
      <c r="B74" s="13" t="s">
        <v>74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>
      <c r="B75" s="13" t="s">
        <v>75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>
      <c r="B76" s="3" t="s">
        <v>76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>
      <c r="B77" s="13" t="s">
        <v>77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>
      <c r="B78" s="13" t="s">
        <v>78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>
      <c r="B79" s="13" t="s">
        <v>79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>
      <c r="B80" s="13" t="s">
        <v>80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>
      <c r="B81" s="13" t="s">
        <v>81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>
      <c r="B82" s="13" t="s">
        <v>82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>
      <c r="B83" s="13" t="s">
        <v>83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>
      <c r="B84" s="22"/>
      <c r="C84" s="23"/>
      <c r="D84" s="24"/>
      <c r="E84" s="25"/>
      <c r="F84" s="25"/>
      <c r="G84" s="25"/>
      <c r="H84" s="25"/>
      <c r="I84" s="25"/>
    </row>
    <row r="85" spans="2:9">
      <c r="B85" s="19" t="s">
        <v>84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>
      <c r="B86" s="3" t="s">
        <v>11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>
      <c r="B87" s="13" t="s">
        <v>12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>
      <c r="B88" s="13" t="s">
        <v>13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>
      <c r="B89" s="13" t="s">
        <v>14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>
      <c r="B90" s="13" t="s">
        <v>15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>
      <c r="B91" s="13" t="s">
        <v>16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>
      <c r="B92" s="13" t="s">
        <v>17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>
      <c r="B93" s="13" t="s">
        <v>18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>
      <c r="B94" s="3" t="s">
        <v>19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>
      <c r="B95" s="26" t="s">
        <v>20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>
      <c r="B96" s="13" t="s">
        <v>21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>
      <c r="B97" s="13" t="s">
        <v>22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>
      <c r="B98" s="13" t="s">
        <v>23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>
      <c r="B99" s="13" t="s">
        <v>24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>
      <c r="B100" s="13" t="s">
        <v>25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>
      <c r="B101" s="13" t="s">
        <v>26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>
      <c r="B102" s="13" t="s">
        <v>27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>
      <c r="B103" s="13" t="s">
        <v>28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>
      <c r="B104" s="3" t="s">
        <v>29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>
      <c r="B105" s="13" t="s">
        <v>30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>
      <c r="B106" s="13" t="s">
        <v>31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>
      <c r="B107" s="13" t="s">
        <v>32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>
      <c r="B108" s="13" t="s">
        <v>33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>
      <c r="B109" s="13" t="s">
        <v>34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>
      <c r="B110" s="13" t="s">
        <v>35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>
      <c r="B111" s="13" t="s">
        <v>36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>
      <c r="B112" s="13" t="s">
        <v>37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>
      <c r="B113" s="13" t="s">
        <v>38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>
      <c r="B114" s="38" t="s">
        <v>39</v>
      </c>
      <c r="C114" s="39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>
      <c r="B115" s="13" t="s">
        <v>40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>
      <c r="B116" s="13" t="s">
        <v>41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>
      <c r="B117" s="13" t="s">
        <v>42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>
      <c r="B118" s="13" t="s">
        <v>43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>
      <c r="B119" s="13" t="s">
        <v>44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>
      <c r="B120" s="13" t="s">
        <v>45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>
      <c r="B121" s="13" t="s">
        <v>46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>
      <c r="B122" s="13" t="s">
        <v>47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>
      <c r="B123" s="13" t="s">
        <v>48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>
      <c r="B124" s="28" t="s">
        <v>49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>
      <c r="B125" s="13" t="s">
        <v>50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>
      <c r="B126" s="13" t="s">
        <v>51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>
      <c r="B127" s="13" t="s">
        <v>52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>
      <c r="B128" s="13" t="s">
        <v>53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>
      <c r="B129" s="13" t="s">
        <v>54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>
      <c r="B130" s="13" t="s">
        <v>55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>
      <c r="B131" s="13" t="s">
        <v>56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>
      <c r="B132" s="13" t="s">
        <v>57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>
      <c r="B133" s="13" t="s">
        <v>58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>
      <c r="B134" s="3" t="s">
        <v>59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>
      <c r="B135" s="13" t="s">
        <v>60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>
      <c r="B136" s="13" t="s">
        <v>61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>
      <c r="B137" s="13" t="s">
        <v>62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ht="25.5" customHeight="1">
      <c r="B138" s="38" t="s">
        <v>63</v>
      </c>
      <c r="C138" s="3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>
      <c r="B139" s="13" t="s">
        <v>64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>
      <c r="B140" s="13" t="s">
        <v>65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>
      <c r="B141" s="13" t="s">
        <v>66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>
      <c r="B142" s="13" t="s">
        <v>67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>
      <c r="B143" s="13" t="s">
        <v>68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>
      <c r="B144" s="13" t="s">
        <v>69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>
      <c r="B145" s="13" t="s">
        <v>70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>
      <c r="B146" s="26" t="s">
        <v>71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>
      <c r="B147" s="3" t="s">
        <v>72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>
      <c r="B148" s="13" t="s">
        <v>73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>
      <c r="B149" s="13" t="s">
        <v>74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>
      <c r="B150" s="13" t="s">
        <v>75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>
      <c r="B151" s="3" t="s">
        <v>76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>
      <c r="B152" s="13" t="s">
        <v>77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>
      <c r="B153" s="13" t="s">
        <v>78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>
      <c r="B154" s="13" t="s">
        <v>79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>
      <c r="B155" s="13" t="s">
        <v>80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>
      <c r="B156" s="13" t="s">
        <v>81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>
      <c r="B157" s="13" t="s">
        <v>82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>
      <c r="B158" s="13" t="s">
        <v>83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>
      <c r="B159" s="3"/>
      <c r="C159" s="9"/>
      <c r="D159" s="15"/>
      <c r="E159" s="16"/>
      <c r="F159" s="16"/>
      <c r="G159" s="16"/>
      <c r="H159" s="16"/>
      <c r="I159" s="16"/>
    </row>
    <row r="160" spans="2:9">
      <c r="B160" s="4" t="s">
        <v>85</v>
      </c>
      <c r="C160" s="10"/>
      <c r="D160" s="14">
        <f t="shared" ref="D160:I160" si="21">D10+D85</f>
        <v>3060448.2</v>
      </c>
      <c r="E160" s="14">
        <f t="shared" si="21"/>
        <v>1.8189894035458565E-11</v>
      </c>
      <c r="F160" s="14">
        <f t="shared" si="21"/>
        <v>3060448.2</v>
      </c>
      <c r="G160" s="14">
        <f t="shared" si="21"/>
        <v>1329145.6100000001</v>
      </c>
      <c r="H160" s="14">
        <f t="shared" si="21"/>
        <v>1329145.6100000001</v>
      </c>
      <c r="I160" s="14">
        <f t="shared" si="21"/>
        <v>1731302.59</v>
      </c>
    </row>
    <row r="161" spans="2:9" ht="13.5" thickBot="1">
      <c r="B161" s="5"/>
      <c r="C161" s="12"/>
      <c r="D161" s="17"/>
      <c r="E161" s="18"/>
      <c r="F161" s="18"/>
      <c r="G161" s="18"/>
      <c r="H161" s="18"/>
      <c r="I161" s="18"/>
    </row>
  </sheetData>
  <mergeCells count="17">
    <mergeCell ref="B138:C138"/>
    <mergeCell ref="I7:I9"/>
    <mergeCell ref="B20:C20"/>
    <mergeCell ref="B26:C26"/>
    <mergeCell ref="B34:C34"/>
    <mergeCell ref="B71:C71"/>
    <mergeCell ref="D7:H8"/>
    <mergeCell ref="B39:C39"/>
    <mergeCell ref="B49:C49"/>
    <mergeCell ref="B63:C63"/>
    <mergeCell ref="B114:C114"/>
    <mergeCell ref="B7:C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2025-07-05T19:12:39Z</cp:lastPrinted>
  <dcterms:created xsi:type="dcterms:W3CDTF">2016-10-11T20:25:15Z</dcterms:created>
  <dcterms:modified xsi:type="dcterms:W3CDTF">2025-07-23T16:01:32Z</dcterms:modified>
</cp:coreProperties>
</file>